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 чтение" sheetId="1" r:id="rId1"/>
  </sheets>
  <definedNames>
    <definedName name="_xlnm.Print_Titles" localSheetId="0">'2 чтение'!$10:$11</definedName>
    <definedName name="_xlnm.Print_Area" localSheetId="0">'2 чтение'!$A$2:$E$63</definedName>
  </definedNames>
  <calcPr fullCalcOnLoad="1"/>
</workbook>
</file>

<file path=xl/sharedStrings.xml><?xml version="1.0" encoding="utf-8"?>
<sst xmlns="http://schemas.openxmlformats.org/spreadsheetml/2006/main" count="103" uniqueCount="95">
  <si>
    <t>Налог на доходы физических лиц</t>
  </si>
  <si>
    <t>НАЛОГИ НА ИМУЩЕСТВО</t>
  </si>
  <si>
    <t>ВСЕГО ДОХОДОВ</t>
  </si>
  <si>
    <t>ДОХОДЫ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</si>
  <si>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</si>
  <si>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</si>
  <si>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БЕЗВОЗМЕЗДНЫЕ ПОСТУПЛЕНИЯ</t>
  </si>
  <si>
    <t>НАЛОГИ НА ПРИБЫЛЬ, ДОХОДЫ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</si>
  <si>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</si>
  <si>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</si>
  <si>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</si>
  <si>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</si>
  <si>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1 06 00000 00 0000 000</t>
  </si>
  <si>
    <t>1 11 00000 00 0000 000</t>
  </si>
  <si>
    <t>1 14 00000 00 0000 000</t>
  </si>
  <si>
    <t>1 16 00000 00 0000 000</t>
  </si>
  <si>
    <t>2 00 00000 00 0000 000</t>
  </si>
  <si>
    <t>2 02 00000 00 0000 000</t>
  </si>
  <si>
    <t>Безвозмездные поступления от других бюджетов бюджетной системы</t>
  </si>
  <si>
    <t>Наименование доходов</t>
  </si>
  <si>
    <t>Код бюджетной классификации Российской Федерации</t>
  </si>
  <si>
    <t>Земельный налог</t>
  </si>
  <si>
    <t>Налоговые доходы</t>
  </si>
  <si>
    <t>Неналоговые доходы</t>
  </si>
  <si>
    <t>2 02 01001 10 0000 151</t>
  </si>
  <si>
    <t>Дотации бюджетам поселений на выравнивание бюджетной обеспеченности израйонного фонда финансовой поддержки поселений</t>
  </si>
  <si>
    <t xml:space="preserve">Налог на имущество физических лиц </t>
  </si>
  <si>
    <t>Доходы от уплаты акцизов на нефтепродукты</t>
  </si>
  <si>
    <t>1 03 02000 01 0000 110</t>
  </si>
  <si>
    <t>1 06 01000 13 0000 110</t>
  </si>
  <si>
    <t>1 06 06000 13 0000 110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</si>
  <si>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</si>
  <si>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</si>
  <si>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</si>
  <si>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1 11 05025 13 0000 120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</si>
  <si>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</si>
  <si>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</si>
  <si>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1 11 09045 13 0000 120</t>
  </si>
  <si>
    <t>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</si>
  <si>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</si>
  <si>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</si>
  <si>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</si>
  <si>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</si>
  <si>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1 11 05075 13 0000 120</t>
  </si>
  <si>
    <t>НАЛОГИ НА ТОВАРЫ (РАБОТЫ, УСЛУГИ), РЕАЛИЗУЕМЫЕ НА ТЕРРИТОРИИ РОССИЙСКОЙ ФЕДЕРАЦИИ</t>
  </si>
  <si>
    <t>1 03 00000 00 0000 000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</si>
  <si>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городских поселений (за исключением земельных участков муниципальных бюджетных и автономных учреждений</t>
  </si>
  <si>
    <t>1 11 05013 13 0000 120</t>
  </si>
  <si>
    <t>2 02 15001 13 0000 150</t>
  </si>
  <si>
    <t>1 16 07090 13 0000 140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</si>
  <si>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</si>
  <si>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межбюджетные трансферты бюджетам городских поселений на реализацию мероприятий молодежной политики в муниципальных образованиях</t>
  </si>
  <si>
    <t>2 02 49999 13 0000 150</t>
  </si>
  <si>
    <t>2 02 25467 13 0000 150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</si>
  <si>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</si>
  <si>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городских поселений на реализацию программ формирования современной городской среды</t>
  </si>
  <si>
    <t>2 02 25555 13 0000 150</t>
  </si>
  <si>
    <t>Дотации бюджетам бюджетной системы Российской Федерации</t>
  </si>
  <si>
    <t>2 02 10000 00 0000 150</t>
  </si>
  <si>
    <t>из них</t>
  </si>
  <si>
    <t>Субсидии бюджетам бюджетной системы Российской Федерации (межбюджетные субсидии)</t>
  </si>
  <si>
    <t>202 20000 00 0000 150</t>
  </si>
  <si>
    <t xml:space="preserve">Субвенции бюджетам бюджетной системы Российской Федерации </t>
  </si>
  <si>
    <t>2 02 30000 00 0000 150</t>
  </si>
  <si>
    <t>из них:</t>
  </si>
  <si>
    <t xml:space="preserve">Иные межбюджетные трансферты </t>
  </si>
  <si>
    <t>2 02 40000 00 0000 150</t>
  </si>
  <si>
    <t xml:space="preserve">Прочие межбюджетные трансферты передаваемые бюджетам </t>
  </si>
  <si>
    <t>2 02 49999 00 0000 150</t>
  </si>
  <si>
    <t>Единая субвенция бюджетам  городских поселений</t>
  </si>
  <si>
    <t>2 02 39998 13 0000 150</t>
  </si>
  <si>
    <t>Субвенции бюджетам городских поселений на осуществление первичного воинского учета органами местного самоуправления поселений муниципальных и городских округов</t>
  </si>
  <si>
    <t>2 02 35118 13 0000 150</t>
  </si>
  <si>
    <t>Прочие межбюджетные трансферты бюджетам муниципальных образований на  ремонт и содержание противопожарных водоисточников, обустройство минерализованных полос</t>
  </si>
  <si>
    <t>Прогнозируемое поступление доходов бюджета муниципального образования "Коношское" на 2023 год и на плановый период 2024 и 2025 годов</t>
  </si>
  <si>
    <t>2023 год,         руб.</t>
  </si>
  <si>
    <t>2024 год,       руб.</t>
  </si>
  <si>
    <t>2025 год,        руб.</t>
  </si>
  <si>
    <t>Субсидии на софинансирование капитальных вложений в объекты государственной (муниципальной) собственности.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</si>
  <si>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2 02 20299 13 0000 150</t>
  </si>
  <si>
    <t>Субсидии на софинансирование капитальных вложений в объекты государственной (муниципальной) собственности.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</si>
  <si>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2 02 20302 13 0000 150</t>
  </si>
  <si>
    <t xml:space="preserve">Приложение № 2
к решению пятой сессии                                
Муниципального Совета 
 от 23 декабря  2022  № 29
</t>
  </si>
  <si>
    <t>Субсидии бюджетам городских поселений на реализацию мероприятий по обеспечению жильем молодых семей</t>
  </si>
  <si>
    <t>2 02 25497 13 0000 150</t>
  </si>
  <si>
    <t>Прочие межбюджетные трансферты на поддержку деятельности учреждений культуры</t>
  </si>
  <si>
    <t>Субсидии на обеспечение комплексного развития сельских территорий</t>
  </si>
  <si>
    <t>2 02 25576 13 0000 150</t>
  </si>
  <si>
    <t>2 02 29999 13 0000 150</t>
  </si>
  <si>
    <t>Субсидии на разработку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</si>
  <si>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Субсидии на организацию транспортного обслуживания населения на пассажирских муниципальных маршрутах автомобильного транспорта</t>
  </si>
  <si>
    <t>Субсидии на разработку проектно-сметной документации на строительство и реконструкцию (модернизацию) объектов водоотведения</t>
  </si>
  <si>
    <t>Иные межбюджетные трансферты на поддержку территориального общественного самоуправления</t>
  </si>
  <si>
    <t xml:space="preserve">Приложение № 1
к решению сессии                                
Муниципального Совета 
 "25" мая 2023  № 
</t>
  </si>
  <si>
    <t>Субсидия на оборудование источников наружного противопожарного водоснабжения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</si>
</sst>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</numFmts>
  <fonts count="42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175" fontId="1" fillId="0" borderId="0" xfId="0" applyNumberFormat="1" applyFont="1" applyAlignment="1">
      <alignment horizontal="center" vertical="center"/>
    </xf>
    <xf numFmtId="175" fontId="1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175" fontId="2" fillId="0" borderId="0" xfId="0" applyNumberFormat="1" applyFont="1" applyAlignment="1">
      <alignment horizontal="center" vertical="center"/>
    </xf>
    <xf numFmtId="175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5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indent="1"/>
    </xf>
    <xf numFmtId="2" fontId="1" fillId="0" borderId="0" xfId="0" applyNumberFormat="1" applyFont="1" applyFill="1" applyAlignment="1">
      <alignment vertical="center"/>
    </xf>
    <xf numFmtId="2" fontId="1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top" wrapText="1" indent="1"/>
    </xf>
    <xf numFmtId="4" fontId="4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75" fontId="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49" fontId="2" fillId="0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="75" zoomScaleNormal="75" zoomScaleSheetLayoutView="100" workbookViewId="0" topLeftCell="A46">
      <selection activeCell="G42" sqref="G42"/>
    </sheetView>
  </sheetViews>
  <sheetFormatPr defaultColWidth="9.00390625" defaultRowHeight="12.75"/>
  <cols>
    <col min="1" max="1" width="80.625" style="2" customWidth="1"/>
    <col min="2" max="2" width="29.00390625" style="2" customWidth="1"/>
    <col min="3" max="3" width="16.375" style="8" customWidth="1"/>
    <col min="4" max="4" width="14.75390625" style="9" customWidth="1"/>
    <col min="5" max="5" width="16.00390625" style="9" customWidth="1"/>
    <col min="6" max="6" width="17.25390625" style="1" customWidth="1"/>
    <col min="7" max="7" width="16.375" style="1" customWidth="1"/>
    <col min="8" max="8" width="15.25390625" style="1" customWidth="1"/>
    <col min="9" max="16384" width="9.125" style="1" customWidth="1"/>
  </cols>
  <sheetData>
    <row r="1" spans="3:5" ht="79.5" customHeight="1">
      <c r="C1" s="50" t="s">
        <v>93</v>
      </c>
      <c r="D1" s="50"/>
      <c r="E1" s="50"/>
    </row>
    <row r="2" spans="1:5" s="2" customFormat="1" ht="18.75" customHeight="1">
      <c r="A2" s="10"/>
      <c r="B2" s="7"/>
      <c r="C2" s="50" t="s">
        <v>82</v>
      </c>
      <c r="D2" s="50"/>
      <c r="E2" s="50"/>
    </row>
    <row r="3" spans="1:5" s="2" customFormat="1" ht="15.75">
      <c r="A3" s="10"/>
      <c r="B3" s="7"/>
      <c r="C3" s="50"/>
      <c r="D3" s="50"/>
      <c r="E3" s="50"/>
    </row>
    <row r="4" spans="1:5" s="2" customFormat="1" ht="16.5" customHeight="1">
      <c r="A4" s="10"/>
      <c r="B4" s="7"/>
      <c r="C4" s="50"/>
      <c r="D4" s="50"/>
      <c r="E4" s="50"/>
    </row>
    <row r="5" spans="1:5" s="2" customFormat="1" ht="26.25" customHeight="1">
      <c r="A5" s="10"/>
      <c r="B5" s="7"/>
      <c r="C5" s="50"/>
      <c r="D5" s="50"/>
      <c r="E5" s="50"/>
    </row>
    <row r="6" spans="1:5" s="2" customFormat="1" ht="13.5" customHeight="1">
      <c r="A6" s="10"/>
      <c r="B6" s="10"/>
      <c r="C6" s="11"/>
      <c r="D6" s="12"/>
      <c r="E6" s="12"/>
    </row>
    <row r="7" spans="1:5" s="2" customFormat="1" ht="23.25" customHeight="1">
      <c r="A7" s="51" t="s">
        <v>74</v>
      </c>
      <c r="B7" s="51"/>
      <c r="C7" s="51"/>
      <c r="D7" s="51"/>
      <c r="E7" s="51"/>
    </row>
    <row r="8" spans="1:5" s="2" customFormat="1" ht="23.25" customHeight="1">
      <c r="A8" s="51"/>
      <c r="B8" s="51"/>
      <c r="C8" s="51"/>
      <c r="D8" s="51"/>
      <c r="E8" s="51"/>
    </row>
    <row r="9" spans="1:5" s="2" customFormat="1" ht="15.75" customHeight="1">
      <c r="A9" s="10"/>
      <c r="B9" s="10"/>
      <c r="C9" s="11"/>
      <c r="D9" s="12"/>
      <c r="E9" s="12"/>
    </row>
    <row r="10" spans="1:5" s="2" customFormat="1" ht="45.75" customHeight="1">
      <c r="A10" s="13" t="s">
        <v>19</v>
      </c>
      <c r="B10" s="13" t="s">
        <v>20</v>
      </c>
      <c r="C10" s="14" t="s">
        <v>75</v>
      </c>
      <c r="D10" s="14" t="s">
        <v>76</v>
      </c>
      <c r="E10" s="14" t="s">
        <v>77</v>
      </c>
    </row>
    <row r="11" spans="1:5" s="2" customFormat="1" ht="10.5" customHeight="1">
      <c r="A11" s="15">
        <v>1</v>
      </c>
      <c r="B11" s="15">
        <v>2</v>
      </c>
      <c r="C11" s="49">
        <v>3</v>
      </c>
      <c r="D11" s="49">
        <v>4</v>
      </c>
      <c r="E11" s="49">
        <v>5</v>
      </c>
    </row>
    <row r="12" spans="1:5" s="2" customFormat="1" ht="15.75">
      <c r="A12" s="16"/>
      <c r="B12" s="17"/>
      <c r="C12" s="18"/>
      <c r="D12" s="18"/>
      <c r="E12" s="18"/>
    </row>
    <row r="13" spans="1:5" s="2" customFormat="1" ht="13.5" customHeight="1">
      <c r="A13" s="19" t="s">
        <v>3</v>
      </c>
      <c r="B13" s="20" t="s">
        <v>9</v>
      </c>
      <c r="C13" s="40">
        <f>C14+C18+C22+C28+C31+C17</f>
        <v>51678870</v>
      </c>
      <c r="D13" s="40">
        <f>D14+D18+D22+D28+D31+D17</f>
        <v>52762000</v>
      </c>
      <c r="E13" s="40">
        <f>E14+E18+E22+E28+E31+E17</f>
        <v>55267000</v>
      </c>
    </row>
    <row r="14" spans="1:5" s="2" customFormat="1" ht="28.5" customHeight="1">
      <c r="A14" s="21" t="s">
        <v>7</v>
      </c>
      <c r="B14" s="17" t="s">
        <v>10</v>
      </c>
      <c r="C14" s="41">
        <f>C15</f>
        <v>32775005</v>
      </c>
      <c r="D14" s="41">
        <f>D15</f>
        <v>33620000</v>
      </c>
      <c r="E14" s="41">
        <f>E15</f>
        <v>35800000</v>
      </c>
    </row>
    <row r="15" spans="1:8" s="2" customFormat="1" ht="28.5" customHeight="1">
      <c r="A15" s="21" t="s">
        <v>0</v>
      </c>
      <c r="B15" s="17" t="s">
        <v>11</v>
      </c>
      <c r="C15" s="41">
        <v>32775005</v>
      </c>
      <c r="D15" s="41">
        <v>33620000</v>
      </c>
      <c r="E15" s="41">
        <v>35800000</v>
      </c>
      <c r="F15" s="29"/>
      <c r="G15" s="29"/>
      <c r="H15" s="29"/>
    </row>
    <row r="16" spans="1:8" s="2" customFormat="1" ht="35.25" customHeight="1">
      <c r="A16" s="21" t="s">
        <v>44</v>
      </c>
      <c r="B16" s="17" t="s">
        <v>45</v>
      </c>
      <c r="C16" s="41">
        <f>C17</f>
        <v>3152865</v>
      </c>
      <c r="D16" s="41">
        <f>D17</f>
        <v>3391000</v>
      </c>
      <c r="E16" s="41">
        <f>E17</f>
        <v>3550000</v>
      </c>
      <c r="F16" s="29"/>
      <c r="G16" s="29"/>
      <c r="H16" s="29"/>
    </row>
    <row r="17" spans="1:8" s="2" customFormat="1" ht="28.5" customHeight="1">
      <c r="A17" s="21" t="s">
        <v>27</v>
      </c>
      <c r="B17" s="17" t="s">
        <v>28</v>
      </c>
      <c r="C17" s="41">
        <v>3152865</v>
      </c>
      <c r="D17" s="41">
        <v>3391000</v>
      </c>
      <c r="E17" s="41">
        <v>3550000</v>
      </c>
      <c r="F17" s="29"/>
      <c r="G17" s="29"/>
      <c r="H17" s="29"/>
    </row>
    <row r="18" spans="1:5" s="2" customFormat="1" ht="13.5" customHeight="1">
      <c r="A18" s="21" t="s">
        <v>1</v>
      </c>
      <c r="B18" s="17" t="s">
        <v>12</v>
      </c>
      <c r="C18" s="41">
        <f>C20+C19</f>
        <v>8394000</v>
      </c>
      <c r="D18" s="41">
        <f>D20+D19</f>
        <v>8394000</v>
      </c>
      <c r="E18" s="41">
        <f>E20+E19</f>
        <v>8560000</v>
      </c>
    </row>
    <row r="19" spans="1:8" s="2" customFormat="1" ht="42.75" customHeight="1">
      <c r="A19" s="21" t="s">
        <v>26</v>
      </c>
      <c r="B19" s="17" t="s">
        <v>29</v>
      </c>
      <c r="C19" s="41">
        <v>3456000</v>
      </c>
      <c r="D19" s="41">
        <v>3456000</v>
      </c>
      <c r="E19" s="41">
        <v>3620000</v>
      </c>
      <c r="F19" s="29"/>
      <c r="G19" s="29"/>
      <c r="H19" s="29"/>
    </row>
    <row r="20" spans="1:8" s="2" customFormat="1" ht="30" customHeight="1">
      <c r="A20" s="21" t="s">
        <v>21</v>
      </c>
      <c r="B20" s="17" t="s">
        <v>30</v>
      </c>
      <c r="C20" s="41">
        <v>4938000</v>
      </c>
      <c r="D20" s="41">
        <v>4938000</v>
      </c>
      <c r="E20" s="41">
        <v>4940000</v>
      </c>
      <c r="F20" s="29"/>
      <c r="G20" s="29"/>
      <c r="H20" s="29"/>
    </row>
    <row r="21" spans="1:5" s="2" customFormat="1" ht="13.5" customHeight="1">
      <c r="A21" s="22" t="s">
        <v>22</v>
      </c>
      <c r="B21" s="17"/>
      <c r="C21" s="43">
        <f>C14+C18+C17</f>
        <v>44321870</v>
      </c>
      <c r="D21" s="43">
        <f>D14+D18+D17</f>
        <v>45405000</v>
      </c>
      <c r="E21" s="43">
        <f>E14+E18+E17</f>
        <v>47910000</v>
      </c>
    </row>
    <row r="22" spans="1:5" s="2" customFormat="1" ht="31.5" customHeight="1">
      <c r="A22" s="21" t="s">
        <v>4</v>
      </c>
      <c r="B22" s="17" t="s">
        <v>13</v>
      </c>
      <c r="C22" s="41">
        <f>C23+C27+C24+C25+C26</f>
        <v>6742000</v>
      </c>
      <c r="D22" s="41">
        <f>D23+D27+D24+D25+D26</f>
        <v>6742000</v>
      </c>
      <c r="E22" s="41">
        <f>E23+E27+E24+E25+E26</f>
        <v>6742000</v>
      </c>
    </row>
    <row r="23" spans="1:8" s="2" customFormat="1" ht="81.75" customHeight="1">
      <c r="A23" s="21" t="s">
        <v>32</v>
      </c>
      <c r="B23" s="17" t="s">
        <v>31</v>
      </c>
      <c r="C23" s="41">
        <v>682000</v>
      </c>
      <c r="D23" s="41">
        <v>682000</v>
      </c>
      <c r="E23" s="41">
        <v>682000</v>
      </c>
      <c r="F23" s="29"/>
      <c r="G23" s="29"/>
      <c r="H23" s="29"/>
    </row>
    <row r="24" spans="1:8" s="2" customFormat="1" ht="81.75" customHeight="1">
      <c r="A24" s="21" t="s">
        <v>33</v>
      </c>
      <c r="B24" s="17" t="s">
        <v>43</v>
      </c>
      <c r="C24" s="41">
        <v>0</v>
      </c>
      <c r="D24" s="41">
        <v>0</v>
      </c>
      <c r="E24" s="41">
        <v>0</v>
      </c>
      <c r="F24" s="29"/>
      <c r="G24" s="29"/>
      <c r="H24" s="29"/>
    </row>
    <row r="25" spans="1:8" s="2" customFormat="1" ht="81.75" customHeight="1">
      <c r="A25" s="21" t="s">
        <v>46</v>
      </c>
      <c r="B25" s="17" t="s">
        <v>34</v>
      </c>
      <c r="C25" s="41">
        <v>500000</v>
      </c>
      <c r="D25" s="41">
        <v>500000</v>
      </c>
      <c r="E25" s="41">
        <v>500000</v>
      </c>
      <c r="F25" s="29"/>
      <c r="G25" s="29"/>
      <c r="H25" s="29"/>
    </row>
    <row r="26" spans="1:8" s="2" customFormat="1" ht="81.75" customHeight="1">
      <c r="A26" s="21" t="s">
        <v>36</v>
      </c>
      <c r="B26" s="17" t="s">
        <v>37</v>
      </c>
      <c r="C26" s="41">
        <v>3700000</v>
      </c>
      <c r="D26" s="41">
        <v>3700000</v>
      </c>
      <c r="E26" s="41">
        <v>3700000</v>
      </c>
      <c r="F26" s="29"/>
      <c r="G26" s="29"/>
      <c r="H26" s="29"/>
    </row>
    <row r="27" spans="1:8" s="2" customFormat="1" ht="66" customHeight="1">
      <c r="A27" s="21" t="s">
        <v>35</v>
      </c>
      <c r="B27" s="17" t="s">
        <v>47</v>
      </c>
      <c r="C27" s="41">
        <v>1860000</v>
      </c>
      <c r="D27" s="41">
        <v>1860000</v>
      </c>
      <c r="E27" s="41">
        <v>1860000</v>
      </c>
      <c r="F27" s="29"/>
      <c r="G27" s="29"/>
      <c r="H27" s="29"/>
    </row>
    <row r="28" spans="1:5" s="2" customFormat="1" ht="37.5" customHeight="1">
      <c r="A28" s="21" t="s">
        <v>8</v>
      </c>
      <c r="B28" s="17" t="s">
        <v>14</v>
      </c>
      <c r="C28" s="41">
        <f>C29+C30</f>
        <v>500000</v>
      </c>
      <c r="D28" s="41">
        <f>D29+D30</f>
        <v>500000</v>
      </c>
      <c r="E28" s="41">
        <f>E29+E30</f>
        <v>500000</v>
      </c>
    </row>
    <row r="29" spans="1:8" s="2" customFormat="1" ht="90.75" customHeight="1">
      <c r="A29" s="21" t="s">
        <v>39</v>
      </c>
      <c r="B29" s="17" t="s">
        <v>38</v>
      </c>
      <c r="C29" s="41">
        <v>0</v>
      </c>
      <c r="D29" s="41">
        <v>0</v>
      </c>
      <c r="E29" s="41">
        <v>0</v>
      </c>
      <c r="F29" s="29"/>
      <c r="G29" s="29"/>
      <c r="H29" s="29"/>
    </row>
    <row r="30" spans="1:8" s="2" customFormat="1" ht="50.25" customHeight="1">
      <c r="A30" s="21" t="s">
        <v>41</v>
      </c>
      <c r="B30" s="17" t="s">
        <v>40</v>
      </c>
      <c r="C30" s="41">
        <v>500000</v>
      </c>
      <c r="D30" s="41">
        <v>500000</v>
      </c>
      <c r="E30" s="41">
        <v>500000</v>
      </c>
      <c r="F30" s="29"/>
      <c r="G30" s="29"/>
      <c r="H30" s="29"/>
    </row>
    <row r="31" spans="1:5" s="2" customFormat="1" ht="29.25" customHeight="1">
      <c r="A31" s="21" t="s">
        <v>5</v>
      </c>
      <c r="B31" s="17" t="s">
        <v>15</v>
      </c>
      <c r="C31" s="41">
        <f>C32</f>
        <v>115000</v>
      </c>
      <c r="D31" s="41">
        <f>D32</f>
        <v>115000</v>
      </c>
      <c r="E31" s="41">
        <f>E32</f>
        <v>115000</v>
      </c>
    </row>
    <row r="32" spans="1:8" s="2" customFormat="1" ht="29.25" customHeight="1">
      <c r="A32" s="23" t="s">
        <v>42</v>
      </c>
      <c r="B32" s="24" t="s">
        <v>49</v>
      </c>
      <c r="C32" s="44">
        <v>115000</v>
      </c>
      <c r="D32" s="44">
        <v>115000</v>
      </c>
      <c r="E32" s="44">
        <v>115000</v>
      </c>
      <c r="F32" s="29"/>
      <c r="G32" s="29"/>
      <c r="H32" s="29"/>
    </row>
    <row r="33" spans="1:5" s="2" customFormat="1" ht="18" customHeight="1">
      <c r="A33" s="22" t="s">
        <v>23</v>
      </c>
      <c r="B33" s="17"/>
      <c r="C33" s="43">
        <f>C22+C28+C31</f>
        <v>7357000</v>
      </c>
      <c r="D33" s="43">
        <f>D22+D28+D31</f>
        <v>7357000</v>
      </c>
      <c r="E33" s="43">
        <f>E22+E28+E31</f>
        <v>7357000</v>
      </c>
    </row>
    <row r="34" spans="1:5" s="4" customFormat="1" ht="30.75" customHeight="1">
      <c r="A34" s="19" t="s">
        <v>6</v>
      </c>
      <c r="B34" s="20" t="s">
        <v>16</v>
      </c>
      <c r="C34" s="40">
        <f>C35</f>
        <v>85412767.17999998</v>
      </c>
      <c r="D34" s="40">
        <f>D35</f>
        <v>26891447.95</v>
      </c>
      <c r="E34" s="40">
        <f>E35</f>
        <v>6726729.65</v>
      </c>
    </row>
    <row r="35" spans="1:5" s="4" customFormat="1" ht="32.25" customHeight="1">
      <c r="A35" s="21" t="s">
        <v>18</v>
      </c>
      <c r="B35" s="17" t="s">
        <v>17</v>
      </c>
      <c r="C35" s="41">
        <f>C36+C40+C52+C56</f>
        <v>85412767.17999998</v>
      </c>
      <c r="D35" s="41">
        <f>D36+D40+D52+D56</f>
        <v>26891447.95</v>
      </c>
      <c r="E35" s="41">
        <f>E36+E40+E52+E56</f>
        <v>6726729.65</v>
      </c>
    </row>
    <row r="36" spans="1:5" s="4" customFormat="1" ht="32.25" customHeight="1">
      <c r="A36" s="31" t="s">
        <v>57</v>
      </c>
      <c r="B36" s="32" t="s">
        <v>58</v>
      </c>
      <c r="C36" s="41">
        <f>C38</f>
        <v>3647295.6</v>
      </c>
      <c r="D36" s="41">
        <f>D38</f>
        <v>2917836.48</v>
      </c>
      <c r="E36" s="41">
        <f>E38</f>
        <v>2917836.48</v>
      </c>
    </row>
    <row r="37" spans="1:5" s="4" customFormat="1" ht="16.5" customHeight="1">
      <c r="A37" s="33" t="s">
        <v>59</v>
      </c>
      <c r="B37" s="34"/>
      <c r="C37" s="41"/>
      <c r="D37" s="41"/>
      <c r="E37" s="41"/>
    </row>
    <row r="38" spans="1:6" s="4" customFormat="1" ht="45" customHeight="1">
      <c r="A38" s="25" t="s">
        <v>54</v>
      </c>
      <c r="B38" s="26" t="s">
        <v>48</v>
      </c>
      <c r="C38" s="42">
        <v>3647295.6</v>
      </c>
      <c r="D38" s="42">
        <v>2917836.48</v>
      </c>
      <c r="E38" s="42">
        <v>2917836.48</v>
      </c>
      <c r="F38" s="28"/>
    </row>
    <row r="39" spans="1:5" s="4" customFormat="1" ht="12" customHeight="1" hidden="1">
      <c r="A39" s="25" t="s">
        <v>25</v>
      </c>
      <c r="B39" s="26" t="s">
        <v>24</v>
      </c>
      <c r="C39" s="42">
        <v>0</v>
      </c>
      <c r="D39" s="42">
        <v>0</v>
      </c>
      <c r="E39" s="42">
        <v>0</v>
      </c>
    </row>
    <row r="40" spans="1:5" s="4" customFormat="1" ht="33" customHeight="1">
      <c r="A40" s="35" t="s">
        <v>60</v>
      </c>
      <c r="B40" s="32" t="s">
        <v>61</v>
      </c>
      <c r="C40" s="42">
        <f>C42+C43+C44+C45+C46+C47+C48+C49+C50+C51</f>
        <v>80177968.55999999</v>
      </c>
      <c r="D40" s="42">
        <f>D42+D43+D44+D45+D46+D47+D48+D49+D50+D51</f>
        <v>21507803.82</v>
      </c>
      <c r="E40" s="42">
        <f>E42+E43+E44+E45+E46+E47+E48+E49+E50+E51</f>
        <v>0</v>
      </c>
    </row>
    <row r="41" spans="1:5" s="4" customFormat="1" ht="21" customHeight="1">
      <c r="A41" s="33" t="s">
        <v>59</v>
      </c>
      <c r="B41" s="26"/>
      <c r="C41" s="42"/>
      <c r="D41" s="42"/>
      <c r="E41" s="42"/>
    </row>
    <row r="42" spans="1:7" s="2" customFormat="1" ht="51" customHeight="1">
      <c r="A42" s="27" t="s">
        <v>55</v>
      </c>
      <c r="B42" s="26" t="s">
        <v>56</v>
      </c>
      <c r="C42" s="42">
        <v>13519204.21</v>
      </c>
      <c r="D42" s="42">
        <v>14791303.82</v>
      </c>
      <c r="E42" s="42">
        <v>0</v>
      </c>
      <c r="F42" s="45"/>
      <c r="G42" s="46"/>
    </row>
    <row r="43" spans="1:8" s="2" customFormat="1" ht="61.5" customHeight="1">
      <c r="A43" s="27" t="s">
        <v>50</v>
      </c>
      <c r="B43" s="26" t="s">
        <v>53</v>
      </c>
      <c r="C43" s="42">
        <v>1250000</v>
      </c>
      <c r="D43" s="42">
        <v>0</v>
      </c>
      <c r="E43" s="42">
        <v>0</v>
      </c>
      <c r="F43" s="29"/>
      <c r="G43" s="29"/>
      <c r="H43" s="29"/>
    </row>
    <row r="44" spans="1:8" s="2" customFormat="1" ht="120.75" customHeight="1">
      <c r="A44" s="27" t="s">
        <v>78</v>
      </c>
      <c r="B44" s="26" t="s">
        <v>79</v>
      </c>
      <c r="C44" s="42">
        <v>51330293</v>
      </c>
      <c r="D44" s="42">
        <v>0</v>
      </c>
      <c r="E44" s="42">
        <v>0</v>
      </c>
      <c r="F44" s="29"/>
      <c r="G44" s="29"/>
      <c r="H44" s="29"/>
    </row>
    <row r="45" spans="1:8" s="2" customFormat="1" ht="101.25" customHeight="1">
      <c r="A45" s="27" t="s">
        <v>80</v>
      </c>
      <c r="B45" s="26" t="s">
        <v>81</v>
      </c>
      <c r="C45" s="42">
        <v>995179.15</v>
      </c>
      <c r="D45" s="42">
        <v>0</v>
      </c>
      <c r="E45" s="42">
        <v>0</v>
      </c>
      <c r="F45" s="29"/>
      <c r="G45" s="29"/>
      <c r="H45" s="29"/>
    </row>
    <row r="46" spans="1:8" s="2" customFormat="1" ht="76.5" customHeight="1">
      <c r="A46" s="27" t="s">
        <v>83</v>
      </c>
      <c r="B46" s="26" t="s">
        <v>84</v>
      </c>
      <c r="C46" s="42">
        <v>355400.91</v>
      </c>
      <c r="D46" s="42">
        <v>0</v>
      </c>
      <c r="E46" s="42">
        <v>0</v>
      </c>
      <c r="F46" s="29"/>
      <c r="G46" s="29"/>
      <c r="H46" s="29"/>
    </row>
    <row r="47" spans="1:8" s="2" customFormat="1" ht="55.5" customHeight="1">
      <c r="A47" s="27" t="s">
        <v>86</v>
      </c>
      <c r="B47" s="26" t="s">
        <v>87</v>
      </c>
      <c r="C47" s="42">
        <v>947150</v>
      </c>
      <c r="D47" s="42">
        <v>0</v>
      </c>
      <c r="E47" s="42">
        <v>0</v>
      </c>
      <c r="F47" s="29"/>
      <c r="G47" s="29"/>
      <c r="H47" s="29"/>
    </row>
    <row r="48" spans="1:8" s="2" customFormat="1" ht="55.5" customHeight="1">
      <c r="A48" s="27" t="s">
        <v>89</v>
      </c>
      <c r="B48" s="26" t="s">
        <v>88</v>
      </c>
      <c r="C48" s="42">
        <v>826499.97</v>
      </c>
      <c r="D48" s="42">
        <v>0</v>
      </c>
      <c r="E48" s="42">
        <v>0</v>
      </c>
      <c r="F48" s="29"/>
      <c r="G48" s="29"/>
      <c r="H48" s="29"/>
    </row>
    <row r="49" spans="1:8" s="2" customFormat="1" ht="55.5" customHeight="1">
      <c r="A49" s="27" t="s">
        <v>90</v>
      </c>
      <c r="B49" s="26" t="s">
        <v>88</v>
      </c>
      <c r="C49" s="42">
        <v>6341295.75</v>
      </c>
      <c r="D49" s="42">
        <v>0</v>
      </c>
      <c r="E49" s="42">
        <v>0</v>
      </c>
      <c r="F49" s="29"/>
      <c r="G49" s="29"/>
      <c r="H49" s="29"/>
    </row>
    <row r="50" spans="1:8" s="2" customFormat="1" ht="55.5" customHeight="1">
      <c r="A50" s="27" t="s">
        <v>91</v>
      </c>
      <c r="B50" s="26" t="s">
        <v>88</v>
      </c>
      <c r="C50" s="42">
        <v>2878500</v>
      </c>
      <c r="D50" s="42">
        <v>6716500</v>
      </c>
      <c r="E50" s="42">
        <v>0</v>
      </c>
      <c r="F50" s="29"/>
      <c r="G50" s="29"/>
      <c r="H50" s="29"/>
    </row>
    <row r="51" spans="1:8" s="2" customFormat="1" ht="55.5" customHeight="1">
      <c r="A51" s="52" t="s">
        <v>94</v>
      </c>
      <c r="B51" s="53" t="s">
        <v>88</v>
      </c>
      <c r="C51" s="42">
        <v>1734445.57</v>
      </c>
      <c r="D51" s="42">
        <v>0</v>
      </c>
      <c r="E51" s="42">
        <v>0</v>
      </c>
      <c r="F51" s="29"/>
      <c r="G51" s="29"/>
      <c r="H51" s="29"/>
    </row>
    <row r="52" spans="1:8" s="2" customFormat="1" ht="40.5" customHeight="1">
      <c r="A52" s="47" t="s">
        <v>62</v>
      </c>
      <c r="B52" s="48" t="s">
        <v>63</v>
      </c>
      <c r="C52" s="42">
        <f>C54+C55</f>
        <v>1114303.02</v>
      </c>
      <c r="D52" s="42">
        <f>D54+D55</f>
        <v>1160456.22</v>
      </c>
      <c r="E52" s="42">
        <f>E54+E55</f>
        <v>1198190.32</v>
      </c>
      <c r="F52" s="29"/>
      <c r="G52" s="29"/>
      <c r="H52" s="29"/>
    </row>
    <row r="53" spans="1:8" s="2" customFormat="1" ht="17.25" customHeight="1">
      <c r="A53" s="37" t="s">
        <v>64</v>
      </c>
      <c r="B53" s="38"/>
      <c r="C53" s="42"/>
      <c r="D53" s="42"/>
      <c r="E53" s="42"/>
      <c r="F53" s="29"/>
      <c r="G53" s="29"/>
      <c r="H53" s="29"/>
    </row>
    <row r="54" spans="1:8" s="2" customFormat="1" ht="45" customHeight="1">
      <c r="A54" s="37" t="s">
        <v>69</v>
      </c>
      <c r="B54" s="38" t="s">
        <v>70</v>
      </c>
      <c r="C54" s="42">
        <v>105000</v>
      </c>
      <c r="D54" s="42">
        <v>105000</v>
      </c>
      <c r="E54" s="42">
        <v>105000</v>
      </c>
      <c r="F54" s="29"/>
      <c r="G54" s="29"/>
      <c r="H54" s="29"/>
    </row>
    <row r="55" spans="1:8" s="2" customFormat="1" ht="61.5" customHeight="1">
      <c r="A55" s="37" t="s">
        <v>71</v>
      </c>
      <c r="B55" s="38" t="s">
        <v>72</v>
      </c>
      <c r="C55" s="42">
        <v>1009303.02</v>
      </c>
      <c r="D55" s="42">
        <v>1055456.22</v>
      </c>
      <c r="E55" s="42">
        <v>1093190.32</v>
      </c>
      <c r="F55" s="29"/>
      <c r="G55" s="29"/>
      <c r="H55" s="29"/>
    </row>
    <row r="56" spans="1:8" s="2" customFormat="1" ht="42" customHeight="1">
      <c r="A56" s="36" t="s">
        <v>65</v>
      </c>
      <c r="B56" s="32" t="s">
        <v>66</v>
      </c>
      <c r="C56" s="42">
        <f>C57</f>
        <v>473200</v>
      </c>
      <c r="D56" s="42">
        <f>D57</f>
        <v>1305351.43</v>
      </c>
      <c r="E56" s="42">
        <f>E57</f>
        <v>2610702.85</v>
      </c>
      <c r="F56" s="29"/>
      <c r="G56" s="29"/>
      <c r="H56" s="29"/>
    </row>
    <row r="57" spans="1:8" s="2" customFormat="1" ht="42" customHeight="1">
      <c r="A57" s="36" t="s">
        <v>67</v>
      </c>
      <c r="B57" s="32" t="s">
        <v>68</v>
      </c>
      <c r="C57" s="42">
        <f>C59+C60+C61+C62</f>
        <v>473200</v>
      </c>
      <c r="D57" s="42">
        <f>D59+D60+D61+D62</f>
        <v>1305351.43</v>
      </c>
      <c r="E57" s="42">
        <f>E59+E60+E61+E62</f>
        <v>2610702.85</v>
      </c>
      <c r="F57" s="29"/>
      <c r="G57" s="29"/>
      <c r="H57" s="29"/>
    </row>
    <row r="58" spans="1:8" s="2" customFormat="1" ht="19.5" customHeight="1">
      <c r="A58" s="39" t="s">
        <v>64</v>
      </c>
      <c r="B58" s="38"/>
      <c r="C58" s="42"/>
      <c r="D58" s="42"/>
      <c r="E58" s="42"/>
      <c r="F58" s="29"/>
      <c r="G58" s="29"/>
      <c r="H58" s="29"/>
    </row>
    <row r="59" spans="1:5" s="2" customFormat="1" ht="61.5" customHeight="1">
      <c r="A59" s="27" t="s">
        <v>51</v>
      </c>
      <c r="B59" s="26" t="s">
        <v>52</v>
      </c>
      <c r="C59" s="42">
        <v>0</v>
      </c>
      <c r="D59" s="42">
        <v>0</v>
      </c>
      <c r="E59" s="42">
        <v>0</v>
      </c>
    </row>
    <row r="60" spans="1:8" s="2" customFormat="1" ht="69.75" customHeight="1">
      <c r="A60" s="27" t="s">
        <v>73</v>
      </c>
      <c r="B60" s="26" t="s">
        <v>52</v>
      </c>
      <c r="C60" s="42">
        <v>0</v>
      </c>
      <c r="D60" s="42">
        <v>0</v>
      </c>
      <c r="E60" s="42">
        <v>0</v>
      </c>
      <c r="F60" s="29"/>
      <c r="G60" s="29"/>
      <c r="H60" s="29"/>
    </row>
    <row r="61" spans="1:8" s="2" customFormat="1" ht="49.5" customHeight="1">
      <c r="A61" s="27" t="s">
        <v>85</v>
      </c>
      <c r="B61" s="26" t="s">
        <v>52</v>
      </c>
      <c r="C61" s="42">
        <v>100000</v>
      </c>
      <c r="D61" s="42">
        <v>0</v>
      </c>
      <c r="E61" s="42">
        <v>0</v>
      </c>
      <c r="F61" s="29"/>
      <c r="G61" s="29"/>
      <c r="H61" s="29"/>
    </row>
    <row r="62" spans="1:8" s="2" customFormat="1" ht="49.5" customHeight="1">
      <c r="A62" s="27" t="s">
        <v>92</v>
      </c>
      <c r="B62" s="26" t="s">
        <v>52</v>
      </c>
      <c r="C62" s="42">
        <v>373200</v>
      </c>
      <c r="D62" s="42">
        <v>1305351.43</v>
      </c>
      <c r="E62" s="42">
        <v>2610702.85</v>
      </c>
      <c r="F62" s="29"/>
      <c r="G62" s="29"/>
      <c r="H62" s="29"/>
    </row>
    <row r="63" spans="1:8" s="2" customFormat="1" ht="31.5" customHeight="1">
      <c r="A63" s="19" t="s">
        <v>2</v>
      </c>
      <c r="B63" s="20"/>
      <c r="C63" s="40">
        <f>C13+C34</f>
        <v>137091637.17999998</v>
      </c>
      <c r="D63" s="40">
        <f>D13+D34</f>
        <v>79653447.95</v>
      </c>
      <c r="E63" s="40">
        <f>E13+E34</f>
        <v>61993729.65</v>
      </c>
      <c r="F63" s="30"/>
      <c r="G63" s="30"/>
      <c r="H63" s="30"/>
    </row>
    <row r="64" spans="1:2" ht="13.5" customHeight="1">
      <c r="A64" s="5"/>
      <c r="B64" s="3"/>
    </row>
    <row r="65" ht="15">
      <c r="A65" s="6"/>
    </row>
    <row r="66" ht="15">
      <c r="A66" s="6"/>
    </row>
  </sheetData>
  <sheetProtection/>
  <mergeCells count="3">
    <mergeCell ref="C2:E5"/>
    <mergeCell ref="A7:E8"/>
    <mergeCell ref="C1:E1"/>
  </mergeCells>
  <printOptions/>
  <pageMargins left="0.984251968503937" right="0.5905511811023623" top="0.984251968503937" bottom="0.984251968503937" header="0" footer="0.3937007874015748"/>
  <pageSetup fitToHeight="0" fitToWidth="1" horizontalDpi="600" verticalDpi="6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OEM</cp:lastModifiedBy>
  <cp:lastPrinted>2022-11-15T06:18:12Z</cp:lastPrinted>
  <dcterms:created xsi:type="dcterms:W3CDTF">2004-09-13T07:20:24Z</dcterms:created>
  <dcterms:modified xsi:type="dcterms:W3CDTF">2023-05-25T05:04:17Z</dcterms:modified>
  <cp:category/>
  <cp:version/>
  <cp:contentType/>
  <cp:contentStatus/>
</cp:coreProperties>
</file>